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ll" sheetId="1" r:id="rId4"/>
    <sheet name="Blad1" sheetId="2" r:id="rId5"/>
    <sheet name="Blad2" sheetId="3" r:id="rId6"/>
    <sheet name="Blad3" sheetId="4" r:id="rId7"/>
    <sheet name="Blad4" sheetId="5" r:id="rId8"/>
    <sheet name="Blad5" sheetId="6" r:id="rId9"/>
    <sheet name="Blad6" sheetId="7" r:id="rId10"/>
  </sheets>
</workbook>
</file>

<file path=xl/sharedStrings.xml><?xml version="1.0" encoding="utf-8"?>
<sst xmlns="http://schemas.openxmlformats.org/spreadsheetml/2006/main" uniqueCount="23">
  <si>
    <t>Nolltaxa i Stockholm</t>
  </si>
  <si>
    <t>Biljettintäkter</t>
  </si>
  <si>
    <t>miljoner kronor</t>
  </si>
  <si>
    <t>Skatteinkomster</t>
  </si>
  <si>
    <t>Skatteökning, utan förändring driftkostnad</t>
  </si>
  <si>
    <t>Driftkostnader</t>
  </si>
  <si>
    <t>Landstingsskatt</t>
  </si>
  <si>
    <t>kronor</t>
  </si>
  <si>
    <t>Skatteförändring, utan förändring driftkostnad</t>
  </si>
  <si>
    <t>Månadskort</t>
  </si>
  <si>
    <t>Månadsinkomst</t>
  </si>
  <si>
    <t>Grundavdrag</t>
  </si>
  <si>
    <t>Skatteändr</t>
  </si>
  <si>
    <t>Så mycket tjänar du</t>
  </si>
  <si>
    <t>Så mycket skattar du per år, räknat i månadskort</t>
  </si>
  <si>
    <t>Månadslön 25 000</t>
  </si>
  <si>
    <t>(=median 2010)</t>
  </si>
  <si>
    <t>Ökning av driftskostnader</t>
  </si>
  <si>
    <t>deltaskattekr</t>
  </si>
  <si>
    <t>Skattändr.</t>
  </si>
  <si>
    <t>Ger skatteförändring</t>
  </si>
  <si>
    <r>
      <rPr>
        <b val="1"/>
        <sz val="10"/>
        <color indexed="8"/>
        <rFont val="Calibri"/>
      </rPr>
      <t>Grundavdrag</t>
    </r>
  </si>
  <si>
    <t>Skatteändring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</si>
</sst>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%"/>
    <numFmt numFmtId="60" formatCode="#,##0.0"/>
  </numFmts>
  <fonts count="6">
    <font>
      <sz val="10"/>
      <color indexed="8"/>
      <name val="Calibri"/>
    </font>
    <font>
      <sz val="13"/>
      <color indexed="8"/>
      <name val="Calibri"/>
    </font>
    <font>
      <b val="1"/>
      <sz val="10"/>
      <color indexed="8"/>
      <name val="Calibri"/>
    </font>
    <font>
      <sz val="10"/>
      <color indexed="13"/>
      <name val="Calibri"/>
    </font>
    <font>
      <b val="1"/>
      <sz val="10"/>
      <color indexed="13"/>
      <name val="Calibri"/>
    </font>
    <font>
      <sz val="12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3" fontId="0" fillId="3" borderId="4" applyNumberFormat="1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59" fontId="0" fillId="2" borderId="6" applyNumberFormat="1" applyFont="1" applyFill="1" applyBorder="1" applyAlignment="1" applyProtection="0">
      <alignment vertical="bottom"/>
    </xf>
    <xf numFmtId="59" fontId="0" fillId="2" borderId="2" applyNumberFormat="1" applyFont="1" applyFill="1" applyBorder="1" applyAlignment="1" applyProtection="0">
      <alignment vertical="bottom"/>
    </xf>
    <xf numFmtId="3" fontId="0" fillId="4" borderId="4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3" borderId="4" applyNumberFormat="1" applyFont="1" applyFill="1" applyBorder="1" applyAlignment="1" applyProtection="0">
      <alignment vertical="bottom"/>
    </xf>
    <xf numFmtId="2" fontId="0" fillId="2" borderId="6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horizontal="right" vertical="bottom"/>
    </xf>
    <xf numFmtId="0" fontId="0" fillId="2" borderId="6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right" vertical="bottom"/>
    </xf>
    <xf numFmtId="0" fontId="0" fillId="2" borderId="1" applyNumberFormat="0" applyFont="1" applyFill="1" applyBorder="1" applyAlignment="1" applyProtection="0">
      <alignment horizontal="right" vertical="bottom"/>
    </xf>
    <xf numFmtId="3" fontId="0" fillId="2" borderId="1" applyNumberFormat="1" applyFont="1" applyFill="1" applyBorder="1" applyAlignment="1" applyProtection="0">
      <alignment vertical="bottom"/>
    </xf>
    <xf numFmtId="60" fontId="0" fillId="2" borderId="1" applyNumberFormat="1" applyFont="1" applyFill="1" applyBorder="1" applyAlignment="1" applyProtection="0">
      <alignment vertical="bottom"/>
    </xf>
    <xf numFmtId="9" fontId="0" fillId="2" borderId="1" applyNumberFormat="1" applyFont="1" applyFill="1" applyBorder="1" applyAlignment="1" applyProtection="0">
      <alignment vertical="bottom"/>
    </xf>
    <xf numFmtId="2" fontId="0" fillId="2" borderId="1" applyNumberFormat="1" applyFont="1" applyFill="1" applyBorder="1" applyAlignment="1" applyProtection="0">
      <alignment vertical="bottom"/>
    </xf>
    <xf numFmtId="9" fontId="0" fillId="5" borderId="4" applyNumberFormat="1" applyFont="1" applyFill="1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horizontal="right" vertical="bottom"/>
    </xf>
    <xf numFmtId="49" fontId="2" fillId="2" borderId="1" applyNumberFormat="1" applyFont="1" applyFill="1" applyBorder="1" applyAlignment="1" applyProtection="0">
      <alignment horizontal="right" vertical="bottom"/>
    </xf>
    <xf numFmtId="3" fontId="0" fillId="2" borderId="1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d8d8d8"/>
      <rgbColor rgb="ffff0000"/>
      <rgbColor rgb="ffbfbf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46"/>
  <sheetViews>
    <sheetView workbookViewId="0" showGridLines="0" defaultGridColor="1"/>
  </sheetViews>
  <sheetFormatPr defaultColWidth="12.5" defaultRowHeight="12.75" customHeight="1" outlineLevelRow="0" outlineLevelCol="0"/>
  <cols>
    <col min="1" max="1" width="22.5" style="1" customWidth="1"/>
    <col min="2" max="2" width="10.8516" style="1" customWidth="1"/>
    <col min="3" max="3" width="9.85156" style="1" customWidth="1"/>
    <col min="4" max="4" width="8.5" style="1" customWidth="1"/>
    <col min="5" max="5" width="11.5" style="1" customWidth="1"/>
    <col min="6" max="6" width="11.5" style="1" customWidth="1"/>
    <col min="7" max="256" width="12.5" style="1" customWidth="1"/>
  </cols>
  <sheetData>
    <row r="1" ht="14" customHeight="1">
      <c r="A1" t="s" s="2">
        <v>0</v>
      </c>
      <c r="B1" s="3"/>
      <c r="C1" s="3"/>
      <c r="D1" s="3"/>
      <c r="E1" s="3"/>
      <c r="F1" s="3"/>
    </row>
    <row r="2" ht="14" customHeight="1">
      <c r="A2" s="3"/>
      <c r="B2" s="4"/>
      <c r="C2" s="3"/>
      <c r="D2" s="3"/>
      <c r="E2" s="3"/>
      <c r="F2" s="3"/>
    </row>
    <row r="3" ht="14" customHeight="1">
      <c r="A3" t="s" s="5">
        <v>1</v>
      </c>
      <c r="B3" s="6">
        <v>7239</v>
      </c>
      <c r="C3" t="s" s="7">
        <v>2</v>
      </c>
      <c r="D3" s="3"/>
      <c r="E3" s="3"/>
      <c r="F3" s="3"/>
    </row>
    <row r="4" ht="14" customHeight="1">
      <c r="A4" t="s" s="5">
        <v>3</v>
      </c>
      <c r="B4" s="6">
        <v>62990</v>
      </c>
      <c r="C4" t="s" s="7">
        <v>2</v>
      </c>
      <c r="D4" s="3"/>
      <c r="E4" s="3"/>
      <c r="F4" s="3"/>
    </row>
    <row r="5" ht="14" customHeight="1">
      <c r="A5" t="s" s="8">
        <v>4</v>
      </c>
      <c r="B5" s="9">
        <f>B3/B4</f>
        <v>0.1149230036513732</v>
      </c>
      <c r="C5" s="3"/>
      <c r="D5" s="3"/>
      <c r="E5" s="3"/>
      <c r="F5" s="3"/>
    </row>
    <row r="6" ht="14" customHeight="1">
      <c r="A6" s="3"/>
      <c r="B6" s="10"/>
      <c r="C6" s="3"/>
      <c r="D6" s="3"/>
      <c r="E6" s="3"/>
      <c r="F6" s="3"/>
    </row>
    <row r="7" ht="14" customHeight="1">
      <c r="A7" t="s" s="5">
        <v>5</v>
      </c>
      <c r="B7" s="11">
        <v>13103</v>
      </c>
      <c r="C7" t="s" s="7">
        <v>2</v>
      </c>
      <c r="D7" s="3"/>
      <c r="E7" s="3"/>
      <c r="F7" s="3"/>
    </row>
    <row r="8" ht="14" customHeight="1">
      <c r="A8" s="3"/>
      <c r="B8" s="12"/>
      <c r="C8" s="3"/>
      <c r="D8" s="3"/>
      <c r="E8" s="3"/>
      <c r="F8" s="3"/>
    </row>
    <row r="9" ht="14" customHeight="1">
      <c r="A9" t="s" s="5">
        <v>6</v>
      </c>
      <c r="B9" s="13">
        <v>12.08</v>
      </c>
      <c r="C9" t="s" s="7">
        <v>7</v>
      </c>
      <c r="D9" s="3"/>
      <c r="E9" s="3"/>
      <c r="F9" s="3"/>
    </row>
    <row r="10" ht="14" customHeight="1">
      <c r="A10" t="s" s="8">
        <v>8</v>
      </c>
      <c r="B10" s="14">
        <f>B5*B9</f>
        <v>1.388269884108589</v>
      </c>
      <c r="C10" t="s" s="8">
        <v>7</v>
      </c>
      <c r="D10" s="15"/>
      <c r="E10" s="3"/>
      <c r="F10" s="3"/>
    </row>
    <row r="11" ht="14" customHeight="1">
      <c r="A11" s="3"/>
      <c r="B11" s="4"/>
      <c r="C11" s="3"/>
      <c r="D11" s="3"/>
      <c r="E11" s="3"/>
      <c r="F11" s="3"/>
    </row>
    <row r="12" ht="14" customHeight="1">
      <c r="A12" t="s" s="5">
        <v>9</v>
      </c>
      <c r="B12" s="13">
        <v>830</v>
      </c>
      <c r="C12" t="s" s="7">
        <v>7</v>
      </c>
      <c r="D12" s="3"/>
      <c r="E12" s="3"/>
      <c r="F12" s="3"/>
    </row>
    <row r="13" ht="14" customHeight="1">
      <c r="A13" s="3"/>
      <c r="B13" s="16"/>
      <c r="C13" s="3"/>
      <c r="D13" s="3"/>
      <c r="E13" s="3"/>
      <c r="F13" s="3"/>
    </row>
    <row r="14" ht="14" customHeight="1">
      <c r="A14" s="3"/>
      <c r="B14" s="3"/>
      <c r="C14" s="3"/>
      <c r="D14" s="3"/>
      <c r="E14" s="3"/>
      <c r="F14" s="3"/>
    </row>
    <row r="15" ht="14" customHeight="1">
      <c r="A15" t="s" s="17">
        <v>10</v>
      </c>
      <c r="B15" t="s" s="17">
        <v>11</v>
      </c>
      <c r="C15" t="s" s="17">
        <v>12</v>
      </c>
      <c r="D15" t="s" s="17">
        <v>13</v>
      </c>
      <c r="E15" t="s" s="17">
        <v>14</v>
      </c>
      <c r="F15" s="18"/>
    </row>
    <row r="16" ht="14" customHeight="1">
      <c r="A16" s="19">
        <v>10000</v>
      </c>
      <c r="B16" s="19">
        <v>2833.333333333333</v>
      </c>
      <c r="C16" s="19">
        <f>(A16-B16)*$B$10/100</f>
        <v>99.49267502778217</v>
      </c>
      <c r="D16" s="19">
        <f>$B$12-C16</f>
        <v>730.5073249722178</v>
      </c>
      <c r="E16" s="20">
        <f>C16*12/$B$12</f>
        <v>1.438448313654682</v>
      </c>
      <c r="F16" s="19"/>
    </row>
    <row r="17" ht="14" customHeight="1">
      <c r="A17" s="19">
        <v>12000</v>
      </c>
      <c r="B17" s="19">
        <v>2791.666666666667</v>
      </c>
      <c r="C17" s="19">
        <f>(A17-B17)*$B$10/100</f>
        <v>127.8365184949992</v>
      </c>
      <c r="D17" s="19">
        <f>$B$12-C17</f>
        <v>702.1634815050008</v>
      </c>
      <c r="E17" s="20">
        <f>C17*12/$B$12</f>
        <v>1.848238821614446</v>
      </c>
      <c r="F17" s="19"/>
    </row>
    <row r="18" ht="14" customHeight="1">
      <c r="A18" s="19">
        <v>15000</v>
      </c>
      <c r="B18" s="19">
        <v>2491.666666666667</v>
      </c>
      <c r="C18" s="19">
        <f>(A18-B18)*$B$10/100</f>
        <v>173.6494246705826</v>
      </c>
      <c r="D18" s="19">
        <f>$B$12-C18</f>
        <v>656.3505753294173</v>
      </c>
      <c r="E18" s="20">
        <f>C18*12/$B$12</f>
        <v>2.510594091622881</v>
      </c>
      <c r="F18" s="19"/>
    </row>
    <row r="19" ht="14" customHeight="1">
      <c r="A19" s="19">
        <v>18000</v>
      </c>
      <c r="B19" s="19">
        <v>2191.666666666667</v>
      </c>
      <c r="C19" s="19">
        <f>(A19-B19)*$B$10/100</f>
        <v>219.4623308461661</v>
      </c>
      <c r="D19" s="19">
        <f>$B$12-C19</f>
        <v>610.5376691538339</v>
      </c>
      <c r="E19" s="20">
        <f>C19*12/$B$12</f>
        <v>3.172949361631316</v>
      </c>
      <c r="F19" s="19"/>
    </row>
    <row r="20" ht="14" customHeight="1">
      <c r="A20" s="19">
        <v>20000</v>
      </c>
      <c r="B20" s="19">
        <v>1991.666666666667</v>
      </c>
      <c r="C20" s="19">
        <f>(A20-B20)*$B$10/100</f>
        <v>250.004268296555</v>
      </c>
      <c r="D20" s="19">
        <f>$B$12-C20</f>
        <v>579.995731703445</v>
      </c>
      <c r="E20" s="20">
        <f>C20*12/$B$12</f>
        <v>3.614519541636939</v>
      </c>
      <c r="F20" s="19"/>
    </row>
    <row r="21" ht="14" customHeight="1">
      <c r="A21" s="19">
        <v>25000</v>
      </c>
      <c r="B21" s="19">
        <v>1491.666666666667</v>
      </c>
      <c r="C21" s="19">
        <f>(A21-B21)*$B$10/100</f>
        <v>326.3591119225273</v>
      </c>
      <c r="D21" s="19">
        <f>$B$12-C21</f>
        <v>503.6408880774727</v>
      </c>
      <c r="E21" s="20">
        <f>C21*12/$B$12</f>
        <v>4.718444991650999</v>
      </c>
      <c r="F21" s="19"/>
    </row>
    <row r="22" ht="14" customHeight="1">
      <c r="A22" s="19">
        <v>30000</v>
      </c>
      <c r="B22" s="19">
        <v>1083.333333333333</v>
      </c>
      <c r="C22" s="19">
        <f>(A22-B22)*$B$10/100</f>
        <v>401.4413748214002</v>
      </c>
      <c r="D22" s="19">
        <f>$B$12-C22</f>
        <v>428.5586251785998</v>
      </c>
      <c r="E22" s="20">
        <f>C22*12/$B$12</f>
        <v>5.803971684164822</v>
      </c>
      <c r="F22" s="19"/>
    </row>
    <row r="23" ht="14" customHeight="1">
      <c r="A23" s="19">
        <v>40000</v>
      </c>
      <c r="B23" s="19">
        <v>1083.333333333333</v>
      </c>
      <c r="C23" s="19">
        <f>(A23-B23)*$B$10/100</f>
        <v>540.268363232259</v>
      </c>
      <c r="D23" s="19">
        <f>$B$12-C23</f>
        <v>289.731636767741</v>
      </c>
      <c r="E23" s="20">
        <f>C23*12/$B$12</f>
        <v>7.811108866008564</v>
      </c>
      <c r="F23" s="19"/>
    </row>
    <row r="24" ht="14" customHeight="1">
      <c r="A24" s="19">
        <v>75000</v>
      </c>
      <c r="B24" s="19">
        <v>1083.333333333333</v>
      </c>
      <c r="C24" s="19">
        <f>(A24-B24)*$B$10/100</f>
        <v>1026.162822670265</v>
      </c>
      <c r="D24" s="19">
        <f>$B$12-C24</f>
        <v>-196.1628226702651</v>
      </c>
      <c r="E24" s="20">
        <f>C24*12/$B$12</f>
        <v>14.83608900246166</v>
      </c>
      <c r="F24" s="19"/>
    </row>
    <row r="25" ht="14" customHeight="1">
      <c r="A25" s="3"/>
      <c r="B25" s="3"/>
      <c r="C25" s="3"/>
      <c r="D25" s="3"/>
      <c r="E25" s="3"/>
      <c r="F25" s="3"/>
    </row>
    <row r="26" ht="14" customHeight="1">
      <c r="A26" t="s" s="8">
        <v>15</v>
      </c>
      <c r="B26" t="s" s="8">
        <v>16</v>
      </c>
      <c r="C26" s="3"/>
      <c r="D26" s="3"/>
      <c r="E26" s="3"/>
      <c r="F26" s="3"/>
    </row>
    <row r="27" ht="14" customHeight="1">
      <c r="A27" t="s" s="8">
        <v>17</v>
      </c>
      <c r="B27" t="s" s="8">
        <v>18</v>
      </c>
      <c r="C27" t="s" s="17">
        <v>19</v>
      </c>
      <c r="D27" t="s" s="17">
        <v>13</v>
      </c>
      <c r="E27" t="s" s="17">
        <v>14</v>
      </c>
      <c r="F27" s="18"/>
    </row>
    <row r="28" ht="14" customHeight="1">
      <c r="A28" s="21">
        <v>0</v>
      </c>
      <c r="B28" s="22">
        <f>$B$9*$B$5+(A28*$B$7/$B$4)*$B$9</f>
        <v>1.388269884108589</v>
      </c>
      <c r="C28" s="19">
        <f>($A$21-$B$21)*B28/100</f>
        <v>326.3591119225273</v>
      </c>
      <c r="D28" s="19">
        <f>$B$12-C28</f>
        <v>503.6408880774727</v>
      </c>
      <c r="E28" s="20">
        <f>C28*12/$B$12</f>
        <v>4.718444991650999</v>
      </c>
      <c r="F28" s="19"/>
    </row>
    <row r="29" ht="14" customHeight="1">
      <c r="A29" s="21">
        <v>0.1</v>
      </c>
      <c r="B29" s="22">
        <f>$B$9*$B$5+(A29*$B$7/$B$4)*$B$9</f>
        <v>1.639554595967614</v>
      </c>
      <c r="C29" s="19">
        <f>($A$21-$B$21)*B29/100</f>
        <v>385.4319596020532</v>
      </c>
      <c r="D29" s="19">
        <f>$B$12-C29</f>
        <v>444.5680403979468</v>
      </c>
      <c r="E29" s="20">
        <f>C29*12/$B$12</f>
        <v>5.572510259306792</v>
      </c>
      <c r="F29" s="19"/>
    </row>
    <row r="30" ht="14" customHeight="1">
      <c r="A30" s="21">
        <v>0.2</v>
      </c>
      <c r="B30" s="22">
        <f>$B$9*$B$5+(A30*$B$7/$B$4)*$B$9</f>
        <v>1.890839307826639</v>
      </c>
      <c r="C30" s="19">
        <f>($A$21-$B$21)*B30/100</f>
        <v>444.5048072815791</v>
      </c>
      <c r="D30" s="19">
        <f>$B$12-C30</f>
        <v>385.4951927184209</v>
      </c>
      <c r="E30" s="20">
        <f>C30*12/$B$12</f>
        <v>6.426575526962589</v>
      </c>
      <c r="F30" s="19"/>
    </row>
    <row r="31" ht="14" customHeight="1">
      <c r="A31" s="21">
        <v>0.3</v>
      </c>
      <c r="B31" s="22">
        <f>$B$9*$B$5+(A31*$B$7/$B$4)*$B$9</f>
        <v>2.142124019685664</v>
      </c>
      <c r="C31" s="19">
        <f>($A$21-$B$21)*B31/100</f>
        <v>503.5776549611048</v>
      </c>
      <c r="D31" s="19">
        <f>$B$12-C31</f>
        <v>326.4223450388952</v>
      </c>
      <c r="E31" s="20">
        <f>C31*12/$B$12</f>
        <v>7.280640794618383</v>
      </c>
      <c r="F31" s="19"/>
    </row>
    <row r="32" ht="14" customHeight="1">
      <c r="A32" s="21">
        <v>0.4</v>
      </c>
      <c r="B32" s="22">
        <f>$B$9*$B$5+(A32*$B$7/$B$4)*$B$9</f>
        <v>2.39340873154469</v>
      </c>
      <c r="C32" s="19">
        <f>($A$21-$B$21)*B32/100</f>
        <v>562.6505026406307</v>
      </c>
      <c r="D32" s="19">
        <f>$B$12-C32</f>
        <v>267.3494973593693</v>
      </c>
      <c r="E32" s="20">
        <f>C32*12/$B$12</f>
        <v>8.13470606227418</v>
      </c>
      <c r="F32" s="19"/>
    </row>
    <row r="33" ht="14" customHeight="1">
      <c r="A33" s="21">
        <v>0.5</v>
      </c>
      <c r="B33" s="22">
        <f>$B$9*$B$5+(A33*$B$7/$B$4)*$B$9</f>
        <v>2.644693443403715</v>
      </c>
      <c r="C33" s="19">
        <f>($A$21-$B$21)*B33/100</f>
        <v>621.7233503201566</v>
      </c>
      <c r="D33" s="19">
        <f>$B$12-C33</f>
        <v>208.2766496798434</v>
      </c>
      <c r="E33" s="20">
        <f>C33*12/$B$12</f>
        <v>8.988771329929975</v>
      </c>
      <c r="F33" s="19"/>
    </row>
    <row r="34" ht="14" customHeight="1">
      <c r="A34" s="21"/>
      <c r="B34" s="4"/>
      <c r="C34" s="3"/>
      <c r="D34" s="3"/>
      <c r="E34" s="3"/>
      <c r="F34" s="3"/>
    </row>
    <row r="35" ht="14" customHeight="1">
      <c r="A35" t="s" s="5">
        <v>17</v>
      </c>
      <c r="B35" s="23">
        <v>0.2</v>
      </c>
      <c r="C35" s="24"/>
      <c r="D35" s="3"/>
      <c r="E35" s="3"/>
      <c r="F35" s="3"/>
    </row>
    <row r="36" ht="14" customHeight="1">
      <c r="A36" t="s" s="8">
        <v>20</v>
      </c>
      <c r="B36" s="14">
        <f>$B$9*$B$5+($B$35*$B$7/$B$4)*$B$9</f>
        <v>1.890839307826639</v>
      </c>
      <c r="C36" t="s" s="8">
        <v>7</v>
      </c>
      <c r="D36" s="3"/>
      <c r="E36" s="3"/>
      <c r="F36" s="3"/>
    </row>
    <row r="37" ht="14" customHeight="1">
      <c r="A37" t="s" s="25">
        <v>10</v>
      </c>
      <c r="B37" t="s" s="25">
        <f>B15</f>
        <v>21</v>
      </c>
      <c r="C37" t="s" s="25">
        <v>22</v>
      </c>
      <c r="D37" t="s" s="25">
        <v>13</v>
      </c>
      <c r="E37" t="s" s="25">
        <v>14</v>
      </c>
      <c r="F37" s="18"/>
    </row>
    <row r="38" ht="14" customHeight="1">
      <c r="A38" s="19">
        <v>10000</v>
      </c>
      <c r="B38" s="26">
        <f>B16</f>
        <v>2833.333333333333</v>
      </c>
      <c r="C38" s="19">
        <f>(A38-B38)*$B$36/100</f>
        <v>135.5101503942425</v>
      </c>
      <c r="D38" s="19">
        <f>$B$12-C38</f>
        <v>694.4898496057575</v>
      </c>
      <c r="E38" s="20">
        <f>C38*12/$B$12</f>
        <v>1.959182897266156</v>
      </c>
      <c r="F38" s="19"/>
    </row>
    <row r="39" ht="14" customHeight="1">
      <c r="A39" s="19">
        <v>12000</v>
      </c>
      <c r="B39" s="26">
        <f>B17</f>
        <v>2791.666666666667</v>
      </c>
      <c r="C39" s="19">
        <f>(A39-B39)*$B$36/100</f>
        <v>174.1147862623697</v>
      </c>
      <c r="D39" s="19">
        <f>$B$12-C39</f>
        <v>655.8852137376304</v>
      </c>
      <c r="E39" s="20">
        <f>C39*12/$B$12</f>
        <v>2.517322211022212</v>
      </c>
      <c r="F39" s="19"/>
    </row>
    <row r="40" ht="14" customHeight="1">
      <c r="A40" s="19">
        <v>15000</v>
      </c>
      <c r="B40" s="26">
        <f>B18</f>
        <v>2491.666666666667</v>
      </c>
      <c r="C40" s="19">
        <f>(A40-B40)*$B$36/100</f>
        <v>236.5124834206488</v>
      </c>
      <c r="D40" s="19">
        <f>$B$12-C40</f>
        <v>593.4875165793512</v>
      </c>
      <c r="E40" s="20">
        <f>C40*12/$B$12</f>
        <v>3.419457591623838</v>
      </c>
      <c r="F40" s="19"/>
    </row>
    <row r="41" ht="14" customHeight="1">
      <c r="A41" s="19">
        <v>18000</v>
      </c>
      <c r="B41" s="26">
        <f>B19</f>
        <v>2191.666666666667</v>
      </c>
      <c r="C41" s="19">
        <f>(A41-B41)*$B$36/100</f>
        <v>298.9101805789279</v>
      </c>
      <c r="D41" s="19">
        <f>$B$12-C41</f>
        <v>531.0898194210722</v>
      </c>
      <c r="E41" s="20">
        <f>C41*12/$B$12</f>
        <v>4.321592972225464</v>
      </c>
      <c r="F41" s="19"/>
    </row>
    <row r="42" ht="14" customHeight="1">
      <c r="A42" s="19">
        <v>20000</v>
      </c>
      <c r="B42" s="26">
        <f>B20</f>
        <v>1991.666666666667</v>
      </c>
      <c r="C42" s="19">
        <f>(A42-B42)*$B$36/100</f>
        <v>340.5086453511139</v>
      </c>
      <c r="D42" s="19">
        <f>$B$12-C42</f>
        <v>489.4913546488861</v>
      </c>
      <c r="E42" s="20">
        <f>C42*12/$B$12</f>
        <v>4.923016559293213</v>
      </c>
      <c r="F42" s="19"/>
    </row>
    <row r="43" ht="14" customHeight="1">
      <c r="A43" s="19">
        <v>25000</v>
      </c>
      <c r="B43" s="26">
        <f>B21</f>
        <v>1491.666666666667</v>
      </c>
      <c r="C43" s="19">
        <f>(A43-B43)*$B$36/100</f>
        <v>444.5048072815791</v>
      </c>
      <c r="D43" s="19">
        <f>$B$12-C43</f>
        <v>385.4951927184209</v>
      </c>
      <c r="E43" s="20">
        <f>C43*12/$B$12</f>
        <v>6.426575526962589</v>
      </c>
      <c r="F43" s="19"/>
    </row>
    <row r="44" ht="14" customHeight="1">
      <c r="A44" s="19">
        <v>30000</v>
      </c>
      <c r="B44" s="26">
        <f>B22</f>
        <v>1083.333333333333</v>
      </c>
      <c r="C44" s="19">
        <f>(A44-B44)*$B$36/100</f>
        <v>546.7676998465365</v>
      </c>
      <c r="D44" s="19">
        <f>$B$12-C44</f>
        <v>283.2323001534635</v>
      </c>
      <c r="E44" s="20">
        <f>C44*12/$B$12</f>
        <v>7.905075178504142</v>
      </c>
      <c r="F44" s="19"/>
    </row>
    <row r="45" ht="14" customHeight="1">
      <c r="A45" s="19">
        <v>40000</v>
      </c>
      <c r="B45" s="26">
        <f>B23</f>
        <v>1083.333333333333</v>
      </c>
      <c r="C45" s="19">
        <f>(A45-B45)*$B$36/100</f>
        <v>735.8516306292004</v>
      </c>
      <c r="D45" s="19">
        <f>$B$12-C45</f>
        <v>94.14836937079963</v>
      </c>
      <c r="E45" s="20">
        <f>C45*12/$B$12</f>
        <v>10.63881875608483</v>
      </c>
      <c r="F45" s="19"/>
    </row>
    <row r="46" ht="14" customHeight="1">
      <c r="A46" s="19">
        <v>75000</v>
      </c>
      <c r="B46" s="26">
        <f>B24</f>
        <v>1083.333333333333</v>
      </c>
      <c r="C46" s="19">
        <f>(A46-B46)*$B$36/100</f>
        <v>1397.645388368524</v>
      </c>
      <c r="D46" s="19">
        <f>$B$12-C46</f>
        <v>-567.6453883685242</v>
      </c>
      <c r="E46" s="20">
        <f>C46*12/$B$12</f>
        <v>20.20692127761722</v>
      </c>
      <c r="F46" s="19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Header>&amp;L&amp;"Calibri,Regular"&amp;10&amp;K000000mall</oddHead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27" customWidth="1"/>
    <col min="2" max="2" width="8.85156" style="27" customWidth="1"/>
    <col min="3" max="3" width="8.85156" style="27" customWidth="1"/>
    <col min="4" max="4" width="8.85156" style="27" customWidth="1"/>
    <col min="5" max="5" width="8.85156" style="27" customWidth="1"/>
    <col min="6" max="256" width="8.85156" style="27" customWidth="1"/>
  </cols>
  <sheetData>
    <row r="1" ht="14" customHeight="1">
      <c r="A1" s="28"/>
      <c r="B1" s="28"/>
      <c r="C1" s="28"/>
      <c r="D1" s="28"/>
      <c r="E1" s="28"/>
    </row>
    <row r="2" ht="14" customHeight="1">
      <c r="A2" s="28"/>
      <c r="B2" s="28"/>
      <c r="C2" s="28"/>
      <c r="D2" s="28"/>
      <c r="E2" s="28"/>
    </row>
    <row r="3" ht="14" customHeight="1">
      <c r="A3" s="28"/>
      <c r="B3" s="28"/>
      <c r="C3" s="28"/>
      <c r="D3" s="28"/>
      <c r="E3" s="28"/>
    </row>
    <row r="4" ht="14" customHeight="1">
      <c r="A4" s="28"/>
      <c r="B4" s="28"/>
      <c r="C4" s="28"/>
      <c r="D4" s="28"/>
      <c r="E4" s="28"/>
    </row>
    <row r="5" ht="14" customHeight="1">
      <c r="A5" s="28"/>
      <c r="B5" s="28"/>
      <c r="C5" s="28"/>
      <c r="D5" s="28"/>
      <c r="E5" s="28"/>
    </row>
    <row r="6" ht="14" customHeight="1">
      <c r="A6" s="28"/>
      <c r="B6" s="28"/>
      <c r="C6" s="28"/>
      <c r="D6" s="28"/>
      <c r="E6" s="28"/>
    </row>
    <row r="7" ht="14" customHeight="1">
      <c r="A7" s="28"/>
      <c r="B7" s="28"/>
      <c r="C7" s="28"/>
      <c r="D7" s="28"/>
      <c r="E7" s="28"/>
    </row>
    <row r="8" ht="14" customHeight="1">
      <c r="A8" s="28"/>
      <c r="B8" s="28"/>
      <c r="C8" s="28"/>
      <c r="D8" s="28"/>
      <c r="E8" s="28"/>
    </row>
    <row r="9" ht="14" customHeight="1">
      <c r="A9" s="28"/>
      <c r="B9" s="28"/>
      <c r="C9" s="28"/>
      <c r="D9" s="28"/>
      <c r="E9" s="28"/>
    </row>
    <row r="10" ht="14" customHeight="1">
      <c r="A10" s="28"/>
      <c r="B10" s="28"/>
      <c r="C10" s="28"/>
      <c r="D10" s="28"/>
      <c r="E10" s="2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29" customWidth="1"/>
    <col min="2" max="2" width="8.85156" style="29" customWidth="1"/>
    <col min="3" max="3" width="8.85156" style="29" customWidth="1"/>
    <col min="4" max="4" width="8.85156" style="29" customWidth="1"/>
    <col min="5" max="5" width="8.85156" style="29" customWidth="1"/>
    <col min="6" max="256" width="8.85156" style="29" customWidth="1"/>
  </cols>
  <sheetData>
    <row r="1" ht="14" customHeight="1">
      <c r="A1" s="28"/>
      <c r="B1" s="28"/>
      <c r="C1" s="28"/>
      <c r="D1" s="28"/>
      <c r="E1" s="28"/>
    </row>
    <row r="2" ht="14" customHeight="1">
      <c r="A2" s="28"/>
      <c r="B2" s="28"/>
      <c r="C2" s="28"/>
      <c r="D2" s="28"/>
      <c r="E2" s="28"/>
    </row>
    <row r="3" ht="14" customHeight="1">
      <c r="A3" s="28"/>
      <c r="B3" s="28"/>
      <c r="C3" s="28"/>
      <c r="D3" s="28"/>
      <c r="E3" s="28"/>
    </row>
    <row r="4" ht="14" customHeight="1">
      <c r="A4" s="28"/>
      <c r="B4" s="28"/>
      <c r="C4" s="28"/>
      <c r="D4" s="28"/>
      <c r="E4" s="28"/>
    </row>
    <row r="5" ht="14" customHeight="1">
      <c r="A5" s="28"/>
      <c r="B5" s="28"/>
      <c r="C5" s="28"/>
      <c r="D5" s="28"/>
      <c r="E5" s="28"/>
    </row>
    <row r="6" ht="14" customHeight="1">
      <c r="A6" s="28"/>
      <c r="B6" s="28"/>
      <c r="C6" s="28"/>
      <c r="D6" s="28"/>
      <c r="E6" s="28"/>
    </row>
    <row r="7" ht="14" customHeight="1">
      <c r="A7" s="28"/>
      <c r="B7" s="28"/>
      <c r="C7" s="28"/>
      <c r="D7" s="28"/>
      <c r="E7" s="28"/>
    </row>
    <row r="8" ht="14" customHeight="1">
      <c r="A8" s="28"/>
      <c r="B8" s="28"/>
      <c r="C8" s="28"/>
      <c r="D8" s="28"/>
      <c r="E8" s="28"/>
    </row>
    <row r="9" ht="14" customHeight="1">
      <c r="A9" s="28"/>
      <c r="B9" s="28"/>
      <c r="C9" s="28"/>
      <c r="D9" s="28"/>
      <c r="E9" s="28"/>
    </row>
    <row r="10" ht="14" customHeight="1">
      <c r="A10" s="28"/>
      <c r="B10" s="28"/>
      <c r="C10" s="28"/>
      <c r="D10" s="28"/>
      <c r="E10" s="2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30" customWidth="1"/>
    <col min="2" max="2" width="8.85156" style="30" customWidth="1"/>
    <col min="3" max="3" width="8.85156" style="30" customWidth="1"/>
    <col min="4" max="4" width="8.85156" style="30" customWidth="1"/>
    <col min="5" max="5" width="8.85156" style="30" customWidth="1"/>
    <col min="6" max="256" width="8.85156" style="30" customWidth="1"/>
  </cols>
  <sheetData>
    <row r="1" ht="14" customHeight="1">
      <c r="A1" s="28"/>
      <c r="B1" s="28"/>
      <c r="C1" s="28"/>
      <c r="D1" s="28"/>
      <c r="E1" s="28"/>
    </row>
    <row r="2" ht="14" customHeight="1">
      <c r="A2" s="28"/>
      <c r="B2" s="28"/>
      <c r="C2" s="28"/>
      <c r="D2" s="28"/>
      <c r="E2" s="28"/>
    </row>
    <row r="3" ht="14" customHeight="1">
      <c r="A3" s="28"/>
      <c r="B3" s="28"/>
      <c r="C3" s="28"/>
      <c r="D3" s="28"/>
      <c r="E3" s="28"/>
    </row>
    <row r="4" ht="14" customHeight="1">
      <c r="A4" s="28"/>
      <c r="B4" s="28"/>
      <c r="C4" s="28"/>
      <c r="D4" s="28"/>
      <c r="E4" s="28"/>
    </row>
    <row r="5" ht="14" customHeight="1">
      <c r="A5" s="28"/>
      <c r="B5" s="28"/>
      <c r="C5" s="28"/>
      <c r="D5" s="28"/>
      <c r="E5" s="28"/>
    </row>
    <row r="6" ht="14" customHeight="1">
      <c r="A6" s="28"/>
      <c r="B6" s="28"/>
      <c r="C6" s="28"/>
      <c r="D6" s="28"/>
      <c r="E6" s="28"/>
    </row>
    <row r="7" ht="14" customHeight="1">
      <c r="A7" s="28"/>
      <c r="B7" s="28"/>
      <c r="C7" s="28"/>
      <c r="D7" s="28"/>
      <c r="E7" s="28"/>
    </row>
    <row r="8" ht="14" customHeight="1">
      <c r="A8" s="28"/>
      <c r="B8" s="28"/>
      <c r="C8" s="28"/>
      <c r="D8" s="28"/>
      <c r="E8" s="28"/>
    </row>
    <row r="9" ht="14" customHeight="1">
      <c r="A9" s="28"/>
      <c r="B9" s="28"/>
      <c r="C9" s="28"/>
      <c r="D9" s="28"/>
      <c r="E9" s="28"/>
    </row>
    <row r="10" ht="14" customHeight="1">
      <c r="A10" s="28"/>
      <c r="B10" s="28"/>
      <c r="C10" s="28"/>
      <c r="D10" s="28"/>
      <c r="E10" s="2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31" customWidth="1"/>
    <col min="2" max="2" width="8.85156" style="31" customWidth="1"/>
    <col min="3" max="3" width="8.85156" style="31" customWidth="1"/>
    <col min="4" max="4" width="8.85156" style="31" customWidth="1"/>
    <col min="5" max="5" width="8.85156" style="31" customWidth="1"/>
    <col min="6" max="256" width="8.85156" style="31" customWidth="1"/>
  </cols>
  <sheetData>
    <row r="1" ht="14" customHeight="1">
      <c r="A1" s="28"/>
      <c r="B1" s="28"/>
      <c r="C1" s="28"/>
      <c r="D1" s="28"/>
      <c r="E1" s="28"/>
    </row>
    <row r="2" ht="14" customHeight="1">
      <c r="A2" s="28"/>
      <c r="B2" s="28"/>
      <c r="C2" s="28"/>
      <c r="D2" s="28"/>
      <c r="E2" s="28"/>
    </row>
    <row r="3" ht="14" customHeight="1">
      <c r="A3" s="28"/>
      <c r="B3" s="28"/>
      <c r="C3" s="28"/>
      <c r="D3" s="28"/>
      <c r="E3" s="28"/>
    </row>
    <row r="4" ht="14" customHeight="1">
      <c r="A4" s="28"/>
      <c r="B4" s="28"/>
      <c r="C4" s="28"/>
      <c r="D4" s="28"/>
      <c r="E4" s="28"/>
    </row>
    <row r="5" ht="14" customHeight="1">
      <c r="A5" s="28"/>
      <c r="B5" s="28"/>
      <c r="C5" s="28"/>
      <c r="D5" s="28"/>
      <c r="E5" s="28"/>
    </row>
    <row r="6" ht="14" customHeight="1">
      <c r="A6" s="28"/>
      <c r="B6" s="28"/>
      <c r="C6" s="28"/>
      <c r="D6" s="28"/>
      <c r="E6" s="28"/>
    </row>
    <row r="7" ht="14" customHeight="1">
      <c r="A7" s="28"/>
      <c r="B7" s="28"/>
      <c r="C7" s="28"/>
      <c r="D7" s="28"/>
      <c r="E7" s="28"/>
    </row>
    <row r="8" ht="14" customHeight="1">
      <c r="A8" s="28"/>
      <c r="B8" s="28"/>
      <c r="C8" s="28"/>
      <c r="D8" s="28"/>
      <c r="E8" s="28"/>
    </row>
    <row r="9" ht="14" customHeight="1">
      <c r="A9" s="28"/>
      <c r="B9" s="28"/>
      <c r="C9" s="28"/>
      <c r="D9" s="28"/>
      <c r="E9" s="28"/>
    </row>
    <row r="10" ht="14" customHeight="1">
      <c r="A10" s="28"/>
      <c r="B10" s="28"/>
      <c r="C10" s="28"/>
      <c r="D10" s="28"/>
      <c r="E10" s="2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32" customWidth="1"/>
    <col min="2" max="2" width="8.85156" style="32" customWidth="1"/>
    <col min="3" max="3" width="8.85156" style="32" customWidth="1"/>
    <col min="4" max="4" width="8.85156" style="32" customWidth="1"/>
    <col min="5" max="5" width="8.85156" style="32" customWidth="1"/>
    <col min="6" max="256" width="8.85156" style="32" customWidth="1"/>
  </cols>
  <sheetData>
    <row r="1" ht="14" customHeight="1">
      <c r="A1" s="28"/>
      <c r="B1" s="28"/>
      <c r="C1" s="28"/>
      <c r="D1" s="28"/>
      <c r="E1" s="28"/>
    </row>
    <row r="2" ht="14" customHeight="1">
      <c r="A2" s="28"/>
      <c r="B2" s="28"/>
      <c r="C2" s="28"/>
      <c r="D2" s="28"/>
      <c r="E2" s="28"/>
    </row>
    <row r="3" ht="14" customHeight="1">
      <c r="A3" s="28"/>
      <c r="B3" s="28"/>
      <c r="C3" s="28"/>
      <c r="D3" s="28"/>
      <c r="E3" s="28"/>
    </row>
    <row r="4" ht="14" customHeight="1">
      <c r="A4" s="28"/>
      <c r="B4" s="28"/>
      <c r="C4" s="28"/>
      <c r="D4" s="28"/>
      <c r="E4" s="28"/>
    </row>
    <row r="5" ht="14" customHeight="1">
      <c r="A5" s="28"/>
      <c r="B5" s="28"/>
      <c r="C5" s="28"/>
      <c r="D5" s="28"/>
      <c r="E5" s="28"/>
    </row>
    <row r="6" ht="14" customHeight="1">
      <c r="A6" s="28"/>
      <c r="B6" s="28"/>
      <c r="C6" s="28"/>
      <c r="D6" s="28"/>
      <c r="E6" s="28"/>
    </row>
    <row r="7" ht="14" customHeight="1">
      <c r="A7" s="28"/>
      <c r="B7" s="28"/>
      <c r="C7" s="28"/>
      <c r="D7" s="28"/>
      <c r="E7" s="28"/>
    </row>
    <row r="8" ht="14" customHeight="1">
      <c r="A8" s="28"/>
      <c r="B8" s="28"/>
      <c r="C8" s="28"/>
      <c r="D8" s="28"/>
      <c r="E8" s="28"/>
    </row>
    <row r="9" ht="14" customHeight="1">
      <c r="A9" s="28"/>
      <c r="B9" s="28"/>
      <c r="C9" s="28"/>
      <c r="D9" s="28"/>
      <c r="E9" s="28"/>
    </row>
    <row r="10" ht="14" customHeight="1">
      <c r="A10" s="28"/>
      <c r="B10" s="28"/>
      <c r="C10" s="28"/>
      <c r="D10" s="28"/>
      <c r="E10" s="2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33" customWidth="1"/>
    <col min="2" max="2" width="8.85156" style="33" customWidth="1"/>
    <col min="3" max="3" width="8.85156" style="33" customWidth="1"/>
    <col min="4" max="4" width="8.85156" style="33" customWidth="1"/>
    <col min="5" max="5" width="8.85156" style="33" customWidth="1"/>
    <col min="6" max="256" width="8.85156" style="33" customWidth="1"/>
  </cols>
  <sheetData>
    <row r="1" ht="14" customHeight="1">
      <c r="A1" s="28"/>
      <c r="B1" s="28"/>
      <c r="C1" s="28"/>
      <c r="D1" s="28"/>
      <c r="E1" s="28"/>
    </row>
    <row r="2" ht="14" customHeight="1">
      <c r="A2" s="28"/>
      <c r="B2" s="28"/>
      <c r="C2" s="28"/>
      <c r="D2" s="28"/>
      <c r="E2" s="28"/>
    </row>
    <row r="3" ht="14" customHeight="1">
      <c r="A3" s="28"/>
      <c r="B3" s="28"/>
      <c r="C3" s="28"/>
      <c r="D3" s="28"/>
      <c r="E3" s="28"/>
    </row>
    <row r="4" ht="14" customHeight="1">
      <c r="A4" s="28"/>
      <c r="B4" s="28"/>
      <c r="C4" s="28"/>
      <c r="D4" s="28"/>
      <c r="E4" s="28"/>
    </row>
    <row r="5" ht="14" customHeight="1">
      <c r="A5" s="28"/>
      <c r="B5" s="28"/>
      <c r="C5" s="28"/>
      <c r="D5" s="28"/>
      <c r="E5" s="28"/>
    </row>
    <row r="6" ht="14" customHeight="1">
      <c r="A6" s="28"/>
      <c r="B6" s="28"/>
      <c r="C6" s="28"/>
      <c r="D6" s="28"/>
      <c r="E6" s="28"/>
    </row>
    <row r="7" ht="14" customHeight="1">
      <c r="A7" s="28"/>
      <c r="B7" s="28"/>
      <c r="C7" s="28"/>
      <c r="D7" s="28"/>
      <c r="E7" s="28"/>
    </row>
    <row r="8" ht="14" customHeight="1">
      <c r="A8" s="28"/>
      <c r="B8" s="28"/>
      <c r="C8" s="28"/>
      <c r="D8" s="28"/>
      <c r="E8" s="28"/>
    </row>
    <row r="9" ht="14" customHeight="1">
      <c r="A9" s="28"/>
      <c r="B9" s="28"/>
      <c r="C9" s="28"/>
      <c r="D9" s="28"/>
      <c r="E9" s="28"/>
    </row>
    <row r="10" ht="14" customHeight="1">
      <c r="A10" s="28"/>
      <c r="B10" s="28"/>
      <c r="C10" s="28"/>
      <c r="D10" s="28"/>
      <c r="E10" s="2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